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bceoorg-my.sharepoint.com/personal/dspahn_sbceo_org/Documents/Desktop/AB 1200/"/>
    </mc:Choice>
  </mc:AlternateContent>
  <xr:revisionPtr revIDLastSave="21" documentId="8_{04ECE6B7-99A3-4BC5-8F99-A9535591AA35}" xr6:coauthVersionLast="47" xr6:coauthVersionMax="47" xr10:uidLastSave="{F218FF53-26CD-4F15-9257-0A45EFA1849E}"/>
  <bookViews>
    <workbookView xWindow="-28920" yWindow="-765" windowWidth="29040" windowHeight="15720" xr2:uid="{1AEAF211-F9E1-40F7-B3F7-E9AB05CD6843}"/>
  </bookViews>
  <sheets>
    <sheet name="Certificated" sheetId="1" r:id="rId1"/>
    <sheet name="Classified" sheetId="2" r:id="rId2"/>
    <sheet name="Superintendent" sheetId="3" r:id="rId3"/>
    <sheet name="Minimum Wage Calc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6" l="1"/>
  <c r="B15" i="6" s="1"/>
  <c r="B17" i="6" s="1"/>
  <c r="B20" i="6" l="1"/>
  <c r="B19" i="6"/>
  <c r="B18" i="6"/>
  <c r="C8" i="2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G8" i="2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D8" i="2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E8" i="2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F8" i="2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B8" i="2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F33" i="1"/>
  <c r="E27" i="1"/>
  <c r="D24" i="1"/>
  <c r="C21" i="1"/>
  <c r="B18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<sst xmlns="http://schemas.openxmlformats.org/spreadsheetml/2006/main" count="108" uniqueCount="65">
  <si>
    <t>Steps</t>
  </si>
  <si>
    <t>Credentialed</t>
  </si>
  <si>
    <t>+36</t>
  </si>
  <si>
    <t>+48</t>
  </si>
  <si>
    <t>+60</t>
  </si>
  <si>
    <t>+72</t>
  </si>
  <si>
    <t>Masters Stipend</t>
  </si>
  <si>
    <t>Longevity Stipend</t>
  </si>
  <si>
    <t>Approved:</t>
  </si>
  <si>
    <t>Revised:</t>
  </si>
  <si>
    <t>Effective:</t>
  </si>
  <si>
    <t>VACATION:</t>
  </si>
  <si>
    <t>SUBSTITUTES:</t>
  </si>
  <si>
    <t>If substitutes are hired, rate is Step 1</t>
  </si>
  <si>
    <t>SERVICE CREDIT:</t>
  </si>
  <si>
    <t>Step 1</t>
  </si>
  <si>
    <t>Board Meeting Date</t>
  </si>
  <si>
    <t>Calculation to determine 2x minimum wage:</t>
  </si>
  <si>
    <t>1. CA Minimum wage rate x 80 hours = total weekly wages. (must be twice the minimum)</t>
  </si>
  <si>
    <t xml:space="preserve"> 2.  Total weekly wages x 52 weeeks = annual wages</t>
  </si>
  <si>
    <t xml:space="preserve"> 3.  Annual wages / 12 months = monthly wages</t>
  </si>
  <si>
    <t xml:space="preserve"> 4.  Monthly wages x 10 or 11 months (determined by work year) = annual minimum employee must earn to be exempt from overtime.</t>
  </si>
  <si>
    <t>Example;</t>
  </si>
  <si>
    <t>Hours (must be double weekly wage)</t>
  </si>
  <si>
    <t>Monthly</t>
  </si>
  <si>
    <t>Weeks/Year</t>
  </si>
  <si>
    <t>Annual</t>
  </si>
  <si>
    <t>10 Month Positions</t>
  </si>
  <si>
    <t>11 Month Positions</t>
  </si>
  <si>
    <t>2026-2027 CERTIFICATED ANNUAL SALARY SCHEDULE</t>
  </si>
  <si>
    <t>PAY SCHEDULE EFFECTIVE 7/1/2026 - 6/30/2027</t>
  </si>
  <si>
    <t>(POSITION TITLES: TEACHERS)</t>
  </si>
  <si>
    <t>2026 - 2027 CLASSIFIED HOURLY SALARY SCHEDULE</t>
  </si>
  <si>
    <t>Salary will be divided over a 12 month period, pro-rated for late start.</t>
  </si>
  <si>
    <t xml:space="preserve"> Additional hours will be at the discretion of the Superintendent.</t>
  </si>
  <si>
    <t>SALARY:</t>
  </si>
  <si>
    <t>Additional hours will be at the discretion of the Superintendent.</t>
  </si>
  <si>
    <t>WORK SCHEDULE:</t>
  </si>
  <si>
    <t>HEALTH BENEFITS:</t>
  </si>
  <si>
    <t xml:space="preserve"> </t>
  </si>
  <si>
    <t>2026-2027 SUPERINTENDENT ANNUAL SALARY SCHEDULE</t>
  </si>
  <si>
    <t>(POSITION TITLES: SUPERINTENDENT)</t>
  </si>
  <si>
    <t>ANNUAL STIPENDS:</t>
  </si>
  <si>
    <t>(District Name)</t>
  </si>
  <si>
    <t>Date</t>
  </si>
  <si>
    <t>$0 Start of XX year</t>
  </si>
  <si>
    <t>New teachers may transfer up to XX years of service credit</t>
  </si>
  <si>
    <t>XX day work schedule.  Additional days will be calculated at 1/XX for each additional day</t>
  </si>
  <si>
    <t>(Job Title)</t>
  </si>
  <si>
    <t>XX DAYS</t>
  </si>
  <si>
    <t>$0 towards major medical, vision and dental insurance</t>
  </si>
  <si>
    <t xml:space="preserve">0-10 Years, 10 days/year </t>
  </si>
  <si>
    <t>10-14 Years, 15 days/year</t>
  </si>
  <si>
    <t xml:space="preserve">15+ Years, 20 days/year </t>
  </si>
  <si>
    <t>New employees will receive no more than XX years credit for previous employment.</t>
  </si>
  <si>
    <t xml:space="preserve">X% INCREASE </t>
  </si>
  <si>
    <t>X% INCREASE</t>
  </si>
  <si>
    <r>
      <t>FTE DAYS</t>
    </r>
    <r>
      <rPr>
        <sz val="9"/>
        <color theme="1"/>
        <rFont val="Aptos Narrow"/>
        <family val="2"/>
        <scheme val="minor"/>
      </rPr>
      <t xml:space="preserve">     (WORK AND PAID HOLIDAYS)</t>
    </r>
  </si>
  <si>
    <t>XX  day work schedule</t>
  </si>
  <si>
    <t>12 Month Positions</t>
  </si>
  <si>
    <t>*</t>
  </si>
  <si>
    <t>when minimum wage changes, key the new hourly rate in cell B10 and the amounts will update automatically</t>
  </si>
  <si>
    <t>All Exempt Positions must meet the following salary test per the FLSA</t>
  </si>
  <si>
    <t>(this is any position that is not entitled to overtime)</t>
  </si>
  <si>
    <t>*Note this sample is provided as a courtesy reference only.  Districts should review for compliance with current laws, regulations, retirement (CalPERS/CalSTRS) guidance, and your local context prior to implementing.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</si>
</sst>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[$-409]mmmm\ d\,\ yyyy;@"/>
    <numFmt numFmtId="165" formatCode="&quot;$&quot;#,##0"/>
    <numFmt numFmtId="166" formatCode="&quot;$&quot;#,##0.00"/>
  </numFmts>
  <fonts count="2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color theme="1"/>
      <name val="Calibri"/>
      <family val="2"/>
    </font>
    <font>
      <sz val="8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2"/>
      <color rgb="FFFF0000"/>
      <name val="Calibri"/>
      <family val="2"/>
    </font>
    <font>
      <sz val="12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3" tint="0.499984740745262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color theme="3" tint="0.499984740745262"/>
      <name val="Calibri"/>
      <family val="2"/>
    </font>
    <font>
      <sz val="9"/>
      <color theme="1"/>
      <name val="Aptos Narrow"/>
      <family val="2"/>
      <scheme val="minor"/>
    </font>
    <font>
      <sz val="11"/>
      <color theme="1"/>
      <name val="Aptos Narrow"/>
      <family val="2"/>
    </font>
    <font>
      <sz val="14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AC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42" fontId="0" fillId="0" borderId="1" xfId="0" applyNumberFormat="1" applyBorder="1"/>
    <xf numFmtId="0" fontId="0" fillId="3" borderId="1" xfId="0" applyFill="1" applyBorder="1"/>
    <xf numFmtId="4" fontId="0" fillId="3" borderId="1" xfId="0" applyNumberFormat="1" applyFill="1" applyBorder="1"/>
    <xf numFmtId="44" fontId="0" fillId="3" borderId="1" xfId="0" applyNumberFormat="1" applyFill="1" applyBorder="1"/>
    <xf numFmtId="0" fontId="0" fillId="0" borderId="2" xfId="0" applyBorder="1"/>
    <xf numFmtId="0" fontId="0" fillId="4" borderId="0" xfId="0" applyFill="1"/>
    <xf numFmtId="6" fontId="0" fillId="4" borderId="0" xfId="0" applyNumberFormat="1" applyFill="1" applyAlignment="1">
      <alignment horizontal="left"/>
    </xf>
    <xf numFmtId="0" fontId="1" fillId="0" borderId="0" xfId="0" applyFont="1"/>
    <xf numFmtId="0" fontId="4" fillId="0" borderId="0" xfId="0" applyFont="1"/>
    <xf numFmtId="164" fontId="5" fillId="0" borderId="0" xfId="0" applyNumberFormat="1" applyFont="1" applyAlignment="1">
      <alignment horizontal="right"/>
    </xf>
    <xf numFmtId="0" fontId="5" fillId="0" borderId="0" xfId="0" applyFont="1"/>
    <xf numFmtId="164" fontId="0" fillId="0" borderId="0" xfId="0" applyNumberFormat="1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44" fontId="0" fillId="0" borderId="1" xfId="0" applyNumberFormat="1" applyBorder="1"/>
    <xf numFmtId="0" fontId="1" fillId="4" borderId="0" xfId="0" applyFont="1" applyFill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165" fontId="8" fillId="0" borderId="0" xfId="0" applyNumberFormat="1" applyFont="1" applyAlignment="1">
      <alignment horizontal="right"/>
    </xf>
    <xf numFmtId="0" fontId="8" fillId="4" borderId="0" xfId="0" applyFont="1" applyFill="1"/>
    <xf numFmtId="0" fontId="0" fillId="4" borderId="0" xfId="0" applyFill="1" applyAlignment="1">
      <alignment horizontal="right"/>
    </xf>
    <xf numFmtId="0" fontId="10" fillId="0" borderId="0" xfId="0" applyFont="1"/>
    <xf numFmtId="165" fontId="11" fillId="4" borderId="0" xfId="0" applyNumberFormat="1" applyFont="1" applyFill="1"/>
    <xf numFmtId="6" fontId="0" fillId="0" borderId="0" xfId="0" applyNumberFormat="1" applyAlignment="1">
      <alignment horizontal="left"/>
    </xf>
    <xf numFmtId="0" fontId="12" fillId="0" borderId="0" xfId="0" applyFont="1"/>
    <xf numFmtId="0" fontId="7" fillId="0" borderId="0" xfId="0" quotePrefix="1" applyFont="1"/>
    <xf numFmtId="0" fontId="13" fillId="0" borderId="0" xfId="0" applyFont="1"/>
    <xf numFmtId="164" fontId="3" fillId="0" borderId="0" xfId="0" applyNumberFormat="1" applyFont="1"/>
    <xf numFmtId="165" fontId="0" fillId="0" borderId="0" xfId="0" applyNumberFormat="1"/>
    <xf numFmtId="1" fontId="0" fillId="0" borderId="0" xfId="0" applyNumberFormat="1"/>
    <xf numFmtId="165" fontId="0" fillId="0" borderId="1" xfId="0" applyNumberFormat="1" applyBorder="1"/>
    <xf numFmtId="0" fontId="14" fillId="0" borderId="0" xfId="0" applyFont="1"/>
    <xf numFmtId="42" fontId="14" fillId="0" borderId="0" xfId="0" applyNumberFormat="1" applyFont="1"/>
    <xf numFmtId="165" fontId="14" fillId="0" borderId="0" xfId="0" applyNumberFormat="1" applyFont="1"/>
    <xf numFmtId="44" fontId="14" fillId="0" borderId="1" xfId="1" applyFont="1" applyFill="1" applyBorder="1"/>
    <xf numFmtId="44" fontId="14" fillId="0" borderId="1" xfId="1" applyFont="1" applyFill="1" applyBorder="1" applyAlignment="1"/>
    <xf numFmtId="0" fontId="0" fillId="0" borderId="1" xfId="0" applyBorder="1" applyAlignment="1">
      <alignment wrapText="1"/>
    </xf>
    <xf numFmtId="42" fontId="0" fillId="5" borderId="1" xfId="0" applyNumberFormat="1" applyFill="1" applyBorder="1"/>
    <xf numFmtId="164" fontId="4" fillId="0" borderId="0" xfId="0" applyNumberFormat="1" applyFont="1" applyAlignment="1">
      <alignment horizontal="right"/>
    </xf>
    <xf numFmtId="0" fontId="21" fillId="0" borderId="0" xfId="0" applyFont="1" applyAlignment="1">
      <alignment horizontal="center"/>
    </xf>
    <xf numFmtId="6" fontId="0" fillId="0" borderId="1" xfId="0" applyNumberFormat="1" applyBorder="1"/>
    <xf numFmtId="166" fontId="14" fillId="2" borderId="0" xfId="0" applyNumberFormat="1" applyFont="1" applyFill="1"/>
    <xf numFmtId="0" fontId="0" fillId="0" borderId="1" xfId="0" applyBorder="1" applyAlignment="1">
      <alignment horizontal="left"/>
    </xf>
    <xf numFmtId="16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DEA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8CD8-16FD-405E-8329-1235D43004ED}">
  <dimension ref="A1:S54"/>
  <sheetViews>
    <sheetView tabSelected="1" zoomScaleNormal="100" workbookViewId="0">
      <selection activeCell="H4" sqref="H4"/>
    </sheetView>
  </sheetViews>
  <sheetFormatPr defaultRowHeight="14.4" x14ac:dyDescent="0.3"/>
  <cols>
    <col min="1" max="1" width="6.109375" customWidth="1"/>
    <col min="2" max="6" width="18.6640625" customWidth="1"/>
  </cols>
  <sheetData>
    <row r="1" spans="1:19" ht="18" customHeight="1" x14ac:dyDescent="0.35">
      <c r="A1" s="55" t="s">
        <v>43</v>
      </c>
      <c r="B1" s="55"/>
      <c r="C1" s="55"/>
      <c r="D1" s="55"/>
      <c r="E1" s="55"/>
      <c r="F1" s="55"/>
      <c r="G1" s="1"/>
      <c r="H1" s="61" t="s">
        <v>64</v>
      </c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19" ht="18" x14ac:dyDescent="0.35">
      <c r="A2" s="56" t="s">
        <v>29</v>
      </c>
      <c r="B2" s="56"/>
      <c r="C2" s="56"/>
      <c r="D2" s="56"/>
      <c r="E2" s="56"/>
      <c r="F2" s="56"/>
      <c r="G2" s="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pans="1:19" ht="18" x14ac:dyDescent="0.35">
      <c r="A3" s="55" t="s">
        <v>30</v>
      </c>
      <c r="B3" s="55"/>
      <c r="C3" s="55"/>
      <c r="D3" s="55"/>
      <c r="E3" s="55"/>
      <c r="F3" s="55"/>
      <c r="G3" s="2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19" ht="15.6" x14ac:dyDescent="0.3">
      <c r="A4" s="57" t="s">
        <v>31</v>
      </c>
      <c r="B4" s="57"/>
      <c r="C4" s="57"/>
      <c r="D4" s="57"/>
      <c r="E4" s="57"/>
      <c r="F4" s="57"/>
      <c r="G4" s="2"/>
      <c r="H4" s="2"/>
    </row>
    <row r="5" spans="1:19" ht="15.6" x14ac:dyDescent="0.3">
      <c r="A5" s="58" t="s">
        <v>56</v>
      </c>
      <c r="B5" s="58"/>
      <c r="C5" s="58"/>
      <c r="D5" s="58"/>
      <c r="E5" s="58"/>
      <c r="F5" s="58"/>
      <c r="G5" s="2"/>
      <c r="H5" s="2"/>
    </row>
    <row r="7" spans="1:19" s="5" customFormat="1" x14ac:dyDescent="0.3">
      <c r="A7" s="3" t="s">
        <v>0</v>
      </c>
      <c r="B7" s="3" t="s">
        <v>1</v>
      </c>
      <c r="C7" s="4" t="s">
        <v>2</v>
      </c>
      <c r="D7" s="4" t="s">
        <v>3</v>
      </c>
      <c r="E7" s="4" t="s">
        <v>4</v>
      </c>
      <c r="F7" s="4" t="s">
        <v>5</v>
      </c>
    </row>
    <row r="8" spans="1:19" x14ac:dyDescent="0.3">
      <c r="A8" s="6"/>
      <c r="B8" s="6"/>
      <c r="C8" s="6"/>
      <c r="D8" s="6"/>
      <c r="E8" s="6"/>
      <c r="F8" s="6"/>
    </row>
    <row r="9" spans="1:19" x14ac:dyDescent="0.3">
      <c r="A9" s="6">
        <v>1</v>
      </c>
      <c r="B9" s="46">
        <v>0</v>
      </c>
      <c r="C9" s="46">
        <v>0</v>
      </c>
      <c r="D9" s="46">
        <v>0</v>
      </c>
      <c r="E9" s="7">
        <v>0</v>
      </c>
      <c r="F9" s="7">
        <v>0</v>
      </c>
    </row>
    <row r="10" spans="1:19" x14ac:dyDescent="0.3">
      <c r="A10" s="6">
        <f>A9+1</f>
        <v>2</v>
      </c>
      <c r="B10" s="46">
        <v>0</v>
      </c>
      <c r="C10" s="46">
        <v>0</v>
      </c>
      <c r="D10" s="46">
        <v>0</v>
      </c>
      <c r="E10" s="7">
        <v>0</v>
      </c>
      <c r="F10" s="7">
        <v>0</v>
      </c>
    </row>
    <row r="11" spans="1:19" x14ac:dyDescent="0.3">
      <c r="A11" s="6">
        <f t="shared" ref="A11:A33" si="0">A10+1</f>
        <v>3</v>
      </c>
      <c r="B11" s="46">
        <v>0</v>
      </c>
      <c r="C11" s="46">
        <v>0</v>
      </c>
      <c r="D11" s="46">
        <v>0</v>
      </c>
      <c r="E11" s="7">
        <v>0</v>
      </c>
      <c r="F11" s="7">
        <v>0</v>
      </c>
    </row>
    <row r="12" spans="1:19" x14ac:dyDescent="0.3">
      <c r="A12" s="6">
        <f t="shared" si="0"/>
        <v>4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19" x14ac:dyDescent="0.3">
      <c r="A13" s="6">
        <f t="shared" si="0"/>
        <v>5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19" x14ac:dyDescent="0.3">
      <c r="A14" s="6">
        <f t="shared" si="0"/>
        <v>6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19" x14ac:dyDescent="0.3">
      <c r="A15" s="6">
        <f t="shared" si="0"/>
        <v>7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19" x14ac:dyDescent="0.3">
      <c r="A16" s="6">
        <f t="shared" si="0"/>
        <v>8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3">
      <c r="A17" s="6">
        <f t="shared" si="0"/>
        <v>9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3">
      <c r="A18" s="6">
        <f t="shared" si="0"/>
        <v>10</v>
      </c>
      <c r="B18" s="7">
        <f>B17*1.025</f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3">
      <c r="A19" s="6">
        <f t="shared" si="0"/>
        <v>11</v>
      </c>
      <c r="B19" s="8"/>
      <c r="C19" s="7">
        <v>0</v>
      </c>
      <c r="D19" s="7">
        <v>0</v>
      </c>
      <c r="E19" s="7">
        <v>0</v>
      </c>
      <c r="F19" s="7">
        <v>0</v>
      </c>
    </row>
    <row r="20" spans="1:6" x14ac:dyDescent="0.3">
      <c r="A20" s="6">
        <f t="shared" si="0"/>
        <v>12</v>
      </c>
      <c r="B20" s="8"/>
      <c r="C20" s="7">
        <v>0</v>
      </c>
      <c r="D20" s="7">
        <v>0</v>
      </c>
      <c r="E20" s="7">
        <v>0</v>
      </c>
      <c r="F20" s="7">
        <v>0</v>
      </c>
    </row>
    <row r="21" spans="1:6" x14ac:dyDescent="0.3">
      <c r="A21" s="6">
        <f t="shared" si="0"/>
        <v>13</v>
      </c>
      <c r="B21" s="8"/>
      <c r="C21" s="7">
        <f>C20*1.025</f>
        <v>0</v>
      </c>
      <c r="D21" s="7">
        <v>0</v>
      </c>
      <c r="E21" s="7">
        <v>0</v>
      </c>
      <c r="F21" s="7">
        <v>0</v>
      </c>
    </row>
    <row r="22" spans="1:6" x14ac:dyDescent="0.3">
      <c r="A22" s="6">
        <f t="shared" si="0"/>
        <v>14</v>
      </c>
      <c r="B22" s="8"/>
      <c r="C22" s="8"/>
      <c r="D22" s="7">
        <v>0</v>
      </c>
      <c r="E22" s="7">
        <v>0</v>
      </c>
      <c r="F22" s="7">
        <v>0</v>
      </c>
    </row>
    <row r="23" spans="1:6" x14ac:dyDescent="0.3">
      <c r="A23" s="6">
        <f t="shared" si="0"/>
        <v>15</v>
      </c>
      <c r="B23" s="8"/>
      <c r="C23" s="8"/>
      <c r="D23" s="7">
        <v>0</v>
      </c>
      <c r="E23" s="7">
        <v>0</v>
      </c>
      <c r="F23" s="7">
        <v>0</v>
      </c>
    </row>
    <row r="24" spans="1:6" x14ac:dyDescent="0.3">
      <c r="A24" s="6">
        <f t="shared" si="0"/>
        <v>16</v>
      </c>
      <c r="B24" s="8"/>
      <c r="C24" s="8"/>
      <c r="D24" s="7">
        <f>D23*1.025</f>
        <v>0</v>
      </c>
      <c r="E24" s="7">
        <v>0</v>
      </c>
      <c r="F24" s="7">
        <v>0</v>
      </c>
    </row>
    <row r="25" spans="1:6" x14ac:dyDescent="0.3">
      <c r="A25" s="6">
        <f t="shared" si="0"/>
        <v>17</v>
      </c>
      <c r="B25" s="8"/>
      <c r="C25" s="8"/>
      <c r="D25" s="9"/>
      <c r="E25" s="7">
        <v>0</v>
      </c>
      <c r="F25" s="7">
        <v>0</v>
      </c>
    </row>
    <row r="26" spans="1:6" x14ac:dyDescent="0.3">
      <c r="A26" s="6">
        <f t="shared" si="0"/>
        <v>18</v>
      </c>
      <c r="B26" s="8"/>
      <c r="C26" s="8"/>
      <c r="D26" s="9"/>
      <c r="E26" s="7">
        <v>0</v>
      </c>
      <c r="F26" s="7">
        <v>0</v>
      </c>
    </row>
    <row r="27" spans="1:6" x14ac:dyDescent="0.3">
      <c r="A27" s="6">
        <f t="shared" si="0"/>
        <v>19</v>
      </c>
      <c r="B27" s="8"/>
      <c r="C27" s="8"/>
      <c r="D27" s="9"/>
      <c r="E27" s="7">
        <f>E26*1.025</f>
        <v>0</v>
      </c>
      <c r="F27" s="7">
        <v>0</v>
      </c>
    </row>
    <row r="28" spans="1:6" x14ac:dyDescent="0.3">
      <c r="A28" s="6">
        <f t="shared" si="0"/>
        <v>20</v>
      </c>
      <c r="B28" s="8"/>
      <c r="C28" s="8"/>
      <c r="D28" s="9"/>
      <c r="E28" s="9"/>
      <c r="F28" s="7">
        <v>0</v>
      </c>
    </row>
    <row r="29" spans="1:6" x14ac:dyDescent="0.3">
      <c r="A29" s="6">
        <f t="shared" si="0"/>
        <v>21</v>
      </c>
      <c r="B29" s="8"/>
      <c r="C29" s="8"/>
      <c r="D29" s="9"/>
      <c r="E29" s="9"/>
      <c r="F29" s="7">
        <v>0</v>
      </c>
    </row>
    <row r="30" spans="1:6" x14ac:dyDescent="0.3">
      <c r="A30" s="6">
        <f t="shared" si="0"/>
        <v>22</v>
      </c>
      <c r="B30" s="8"/>
      <c r="C30" s="8"/>
      <c r="D30" s="9"/>
      <c r="E30" s="9"/>
      <c r="F30" s="7">
        <v>0</v>
      </c>
    </row>
    <row r="31" spans="1:6" x14ac:dyDescent="0.3">
      <c r="A31" s="6">
        <f t="shared" si="0"/>
        <v>23</v>
      </c>
      <c r="B31" s="8"/>
      <c r="C31" s="8"/>
      <c r="D31" s="9"/>
      <c r="E31" s="9"/>
      <c r="F31" s="7">
        <v>0</v>
      </c>
    </row>
    <row r="32" spans="1:6" x14ac:dyDescent="0.3">
      <c r="A32" s="6">
        <f t="shared" si="0"/>
        <v>24</v>
      </c>
      <c r="B32" s="8"/>
      <c r="C32" s="8"/>
      <c r="D32" s="10"/>
      <c r="E32" s="8"/>
      <c r="F32" s="7">
        <v>0</v>
      </c>
    </row>
    <row r="33" spans="1:9" x14ac:dyDescent="0.3">
      <c r="A33" s="11">
        <f t="shared" si="0"/>
        <v>25</v>
      </c>
      <c r="B33" s="8"/>
      <c r="C33" s="8"/>
      <c r="D33" s="10"/>
      <c r="E33" s="8"/>
      <c r="F33" s="7">
        <f>F32*1.025</f>
        <v>0</v>
      </c>
    </row>
    <row r="35" spans="1:9" x14ac:dyDescent="0.3">
      <c r="A35" s="12" t="s">
        <v>37</v>
      </c>
      <c r="B35" s="12"/>
      <c r="C35" s="12" t="s">
        <v>47</v>
      </c>
      <c r="D35" s="12"/>
      <c r="E35" s="12"/>
      <c r="F35" s="12"/>
      <c r="G35" s="12"/>
    </row>
    <row r="36" spans="1:9" x14ac:dyDescent="0.3">
      <c r="A36" s="12"/>
      <c r="B36" s="12"/>
      <c r="C36" s="12"/>
      <c r="D36" s="12"/>
      <c r="E36" s="12"/>
      <c r="F36" s="12"/>
      <c r="G36" s="12"/>
    </row>
    <row r="37" spans="1:9" x14ac:dyDescent="0.3">
      <c r="A37" s="12" t="s">
        <v>38</v>
      </c>
      <c r="B37" s="12"/>
      <c r="C37" s="12" t="s">
        <v>50</v>
      </c>
      <c r="D37" s="12"/>
      <c r="E37" s="12"/>
      <c r="F37" s="12"/>
      <c r="G37" s="12"/>
    </row>
    <row r="38" spans="1:9" x14ac:dyDescent="0.3">
      <c r="A38" s="12"/>
      <c r="B38" s="12"/>
      <c r="C38" s="12"/>
      <c r="D38" s="12"/>
      <c r="E38" s="12"/>
      <c r="F38" s="12"/>
      <c r="G38" s="12"/>
    </row>
    <row r="39" spans="1:9" x14ac:dyDescent="0.3">
      <c r="A39" s="12" t="s">
        <v>14</v>
      </c>
      <c r="B39" s="12"/>
      <c r="C39" s="12" t="s">
        <v>46</v>
      </c>
      <c r="D39" s="12"/>
      <c r="E39" s="12"/>
      <c r="F39" s="12"/>
      <c r="G39" s="12"/>
    </row>
    <row r="40" spans="1:9" x14ac:dyDescent="0.3">
      <c r="A40" s="12"/>
      <c r="B40" s="12"/>
      <c r="C40" s="12"/>
      <c r="D40" s="12"/>
      <c r="E40" s="12"/>
      <c r="F40" s="12"/>
      <c r="G40" s="12"/>
    </row>
    <row r="41" spans="1:9" x14ac:dyDescent="0.3">
      <c r="A41" s="12" t="s">
        <v>35</v>
      </c>
      <c r="B41" s="12"/>
      <c r="C41" s="12" t="s">
        <v>33</v>
      </c>
      <c r="D41" s="12"/>
      <c r="E41" s="12"/>
      <c r="F41" s="12"/>
      <c r="G41" s="12"/>
    </row>
    <row r="42" spans="1:9" x14ac:dyDescent="0.3">
      <c r="A42" s="12"/>
      <c r="B42" s="12"/>
      <c r="C42" s="12" t="s">
        <v>36</v>
      </c>
      <c r="D42" s="12"/>
      <c r="E42" s="12"/>
      <c r="F42" s="12"/>
      <c r="G42" s="12"/>
    </row>
    <row r="43" spans="1:9" x14ac:dyDescent="0.3">
      <c r="A43" s="12"/>
      <c r="B43" s="12"/>
      <c r="C43" s="12"/>
      <c r="D43" s="12"/>
      <c r="E43" s="12"/>
      <c r="F43" s="12"/>
      <c r="G43" s="12"/>
    </row>
    <row r="44" spans="1:9" x14ac:dyDescent="0.3">
      <c r="A44" s="12" t="s">
        <v>42</v>
      </c>
      <c r="B44" s="12"/>
      <c r="C44" s="12" t="s">
        <v>6</v>
      </c>
      <c r="D44" s="12"/>
      <c r="E44" s="13">
        <v>0</v>
      </c>
      <c r="F44" s="12"/>
      <c r="G44" s="12"/>
    </row>
    <row r="45" spans="1:9" x14ac:dyDescent="0.3">
      <c r="A45" s="12" t="s">
        <v>39</v>
      </c>
      <c r="B45" s="12"/>
      <c r="C45" s="12" t="s">
        <v>7</v>
      </c>
      <c r="D45" s="12"/>
      <c r="E45" s="12" t="s">
        <v>45</v>
      </c>
      <c r="F45" s="12"/>
      <c r="G45" s="12"/>
      <c r="I45" s="14"/>
    </row>
    <row r="46" spans="1:9" x14ac:dyDescent="0.3">
      <c r="A46" s="12"/>
      <c r="B46" s="12"/>
      <c r="C46" s="12"/>
      <c r="D46" s="12"/>
      <c r="E46" s="12" t="s">
        <v>45</v>
      </c>
      <c r="F46" s="12"/>
      <c r="G46" s="12"/>
      <c r="I46" s="14"/>
    </row>
    <row r="47" spans="1:9" x14ac:dyDescent="0.3">
      <c r="A47" s="12"/>
      <c r="B47" s="12"/>
      <c r="C47" s="12"/>
      <c r="D47" s="12"/>
      <c r="E47" s="12" t="s">
        <v>45</v>
      </c>
      <c r="F47" s="12"/>
      <c r="G47" s="12"/>
      <c r="I47" s="14"/>
    </row>
    <row r="48" spans="1:9" x14ac:dyDescent="0.3">
      <c r="I48" s="14"/>
    </row>
    <row r="49" spans="1:9" x14ac:dyDescent="0.3">
      <c r="A49" s="15" t="s">
        <v>8</v>
      </c>
      <c r="B49" s="16" t="s">
        <v>16</v>
      </c>
      <c r="C49" s="14"/>
      <c r="I49" s="14"/>
    </row>
    <row r="50" spans="1:9" x14ac:dyDescent="0.3">
      <c r="A50" s="17" t="s">
        <v>9</v>
      </c>
      <c r="B50" s="16" t="s">
        <v>44</v>
      </c>
      <c r="C50" s="18"/>
      <c r="I50" s="14"/>
    </row>
    <row r="51" spans="1:9" x14ac:dyDescent="0.3">
      <c r="A51" s="15" t="s">
        <v>10</v>
      </c>
      <c r="B51" s="47" t="s">
        <v>44</v>
      </c>
      <c r="C51" s="14"/>
      <c r="I51" s="14"/>
    </row>
    <row r="52" spans="1:9" x14ac:dyDescent="0.3">
      <c r="I52" s="14"/>
    </row>
    <row r="53" spans="1:9" x14ac:dyDescent="0.3">
      <c r="I53" s="14"/>
    </row>
    <row r="54" spans="1:9" x14ac:dyDescent="0.3">
      <c r="I54" s="14"/>
    </row>
  </sheetData>
  <mergeCells count="6">
    <mergeCell ref="H1:S3"/>
    <mergeCell ref="A1:F1"/>
    <mergeCell ref="A2:F2"/>
    <mergeCell ref="A3:F3"/>
    <mergeCell ref="A4:F4"/>
    <mergeCell ref="A5:F5"/>
  </mergeCells>
  <pageMargins left="0.7" right="0.7" top="0.75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AFAF5-302F-428C-B42D-5E0B0D4CC7C1}">
  <dimension ref="A1:T44"/>
  <sheetViews>
    <sheetView zoomScale="90" zoomScaleNormal="90" workbookViewId="0">
      <selection activeCell="I4" sqref="I4"/>
    </sheetView>
  </sheetViews>
  <sheetFormatPr defaultRowHeight="14.4" x14ac:dyDescent="0.3"/>
  <cols>
    <col min="1" max="1" width="8" customWidth="1"/>
    <col min="2" max="2" width="14.88671875" customWidth="1"/>
    <col min="3" max="3" width="21.21875" customWidth="1"/>
    <col min="4" max="5" width="21.6640625" customWidth="1"/>
    <col min="6" max="6" width="20.77734375" customWidth="1"/>
    <col min="7" max="7" width="20.21875" customWidth="1"/>
  </cols>
  <sheetData>
    <row r="1" spans="1:20" ht="18" x14ac:dyDescent="0.35">
      <c r="A1" s="55" t="s">
        <v>43</v>
      </c>
      <c r="B1" s="55"/>
      <c r="C1" s="55"/>
      <c r="D1" s="55"/>
      <c r="E1" s="55"/>
      <c r="F1" s="55"/>
      <c r="G1" s="55"/>
      <c r="I1" s="60" t="s">
        <v>64</v>
      </c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</row>
    <row r="2" spans="1:20" ht="18" x14ac:dyDescent="0.35">
      <c r="A2" s="56" t="s">
        <v>32</v>
      </c>
      <c r="B2" s="56"/>
      <c r="C2" s="56"/>
      <c r="D2" s="56"/>
      <c r="E2" s="56"/>
      <c r="F2" s="56"/>
      <c r="G2" s="56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spans="1:20" ht="18" x14ac:dyDescent="0.35">
      <c r="A3" s="55" t="s">
        <v>30</v>
      </c>
      <c r="B3" s="55"/>
      <c r="C3" s="55"/>
      <c r="D3" s="55"/>
      <c r="E3" s="55"/>
      <c r="F3" s="55"/>
      <c r="G3" s="55"/>
      <c r="H3" s="2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</row>
    <row r="4" spans="1:20" ht="15.6" x14ac:dyDescent="0.3">
      <c r="A4" s="58" t="s">
        <v>55</v>
      </c>
      <c r="B4" s="58"/>
      <c r="C4" s="58"/>
      <c r="D4" s="58"/>
      <c r="E4" s="58"/>
      <c r="F4" s="58"/>
      <c r="G4" s="58"/>
    </row>
    <row r="6" spans="1:20" s="19" customFormat="1" ht="43.8" customHeight="1" x14ac:dyDescent="0.3">
      <c r="B6" s="20" t="s">
        <v>0</v>
      </c>
      <c r="C6" s="20" t="s">
        <v>48</v>
      </c>
      <c r="D6" s="20" t="s">
        <v>48</v>
      </c>
      <c r="E6" s="20" t="s">
        <v>48</v>
      </c>
      <c r="F6" s="20" t="s">
        <v>48</v>
      </c>
      <c r="G6" s="20" t="s">
        <v>48</v>
      </c>
    </row>
    <row r="7" spans="1:20" x14ac:dyDescent="0.3">
      <c r="B7" s="6">
        <v>1</v>
      </c>
      <c r="C7" s="44">
        <v>0</v>
      </c>
      <c r="D7" s="43">
        <v>0</v>
      </c>
      <c r="E7" s="43">
        <v>0</v>
      </c>
      <c r="F7" s="43">
        <v>0</v>
      </c>
      <c r="G7" s="21">
        <v>0</v>
      </c>
    </row>
    <row r="8" spans="1:20" x14ac:dyDescent="0.3">
      <c r="B8" s="6">
        <f>B7+1</f>
        <v>2</v>
      </c>
      <c r="C8" s="43">
        <f>ROUND((C7*1.02),2)</f>
        <v>0</v>
      </c>
      <c r="D8" s="43">
        <f t="shared" ref="D8:G8" si="0">ROUND((D7*1.02),2)</f>
        <v>0</v>
      </c>
      <c r="E8" s="43">
        <f t="shared" si="0"/>
        <v>0</v>
      </c>
      <c r="F8" s="43">
        <f t="shared" si="0"/>
        <v>0</v>
      </c>
      <c r="G8" s="43">
        <f t="shared" si="0"/>
        <v>0</v>
      </c>
    </row>
    <row r="9" spans="1:20" x14ac:dyDescent="0.3">
      <c r="B9" s="6">
        <f t="shared" ref="B9:B26" si="1">B8+1</f>
        <v>3</v>
      </c>
      <c r="C9" s="43">
        <f t="shared" ref="C9:C26" si="2">ROUND((C8*1.02),2)</f>
        <v>0</v>
      </c>
      <c r="D9" s="43">
        <f t="shared" ref="D9:D26" si="3">ROUND((D8*1.02),2)</f>
        <v>0</v>
      </c>
      <c r="E9" s="43">
        <f t="shared" ref="E9:E26" si="4">ROUND((E8*1.02),2)</f>
        <v>0</v>
      </c>
      <c r="F9" s="43">
        <f t="shared" ref="F9:F26" si="5">ROUND((F8*1.02),2)</f>
        <v>0</v>
      </c>
      <c r="G9" s="43">
        <f t="shared" ref="G9:G26" si="6">ROUND((G8*1.02),2)</f>
        <v>0</v>
      </c>
    </row>
    <row r="10" spans="1:20" x14ac:dyDescent="0.3">
      <c r="B10" s="6">
        <f t="shared" si="1"/>
        <v>4</v>
      </c>
      <c r="C10" s="43">
        <f t="shared" si="2"/>
        <v>0</v>
      </c>
      <c r="D10" s="43">
        <f t="shared" si="3"/>
        <v>0</v>
      </c>
      <c r="E10" s="43">
        <f t="shared" si="4"/>
        <v>0</v>
      </c>
      <c r="F10" s="43">
        <f t="shared" si="5"/>
        <v>0</v>
      </c>
      <c r="G10" s="43">
        <f t="shared" si="6"/>
        <v>0</v>
      </c>
    </row>
    <row r="11" spans="1:20" x14ac:dyDescent="0.3">
      <c r="B11" s="6">
        <f t="shared" si="1"/>
        <v>5</v>
      </c>
      <c r="C11" s="43">
        <f t="shared" si="2"/>
        <v>0</v>
      </c>
      <c r="D11" s="43">
        <f t="shared" si="3"/>
        <v>0</v>
      </c>
      <c r="E11" s="43">
        <f t="shared" si="4"/>
        <v>0</v>
      </c>
      <c r="F11" s="43">
        <f t="shared" si="5"/>
        <v>0</v>
      </c>
      <c r="G11" s="43">
        <f t="shared" si="6"/>
        <v>0</v>
      </c>
    </row>
    <row r="12" spans="1:20" x14ac:dyDescent="0.3">
      <c r="B12" s="6">
        <f t="shared" si="1"/>
        <v>6</v>
      </c>
      <c r="C12" s="43">
        <f t="shared" si="2"/>
        <v>0</v>
      </c>
      <c r="D12" s="43">
        <f t="shared" si="3"/>
        <v>0</v>
      </c>
      <c r="E12" s="43">
        <f t="shared" si="4"/>
        <v>0</v>
      </c>
      <c r="F12" s="43">
        <f t="shared" si="5"/>
        <v>0</v>
      </c>
      <c r="G12" s="43">
        <f t="shared" si="6"/>
        <v>0</v>
      </c>
    </row>
    <row r="13" spans="1:20" x14ac:dyDescent="0.3">
      <c r="B13" s="6">
        <f t="shared" si="1"/>
        <v>7</v>
      </c>
      <c r="C13" s="43">
        <f t="shared" si="2"/>
        <v>0</v>
      </c>
      <c r="D13" s="43">
        <f t="shared" si="3"/>
        <v>0</v>
      </c>
      <c r="E13" s="43">
        <f t="shared" si="4"/>
        <v>0</v>
      </c>
      <c r="F13" s="43">
        <f t="shared" si="5"/>
        <v>0</v>
      </c>
      <c r="G13" s="43">
        <f t="shared" si="6"/>
        <v>0</v>
      </c>
    </row>
    <row r="14" spans="1:20" x14ac:dyDescent="0.3">
      <c r="B14" s="6">
        <f t="shared" si="1"/>
        <v>8</v>
      </c>
      <c r="C14" s="43">
        <f t="shared" si="2"/>
        <v>0</v>
      </c>
      <c r="D14" s="43">
        <f t="shared" si="3"/>
        <v>0</v>
      </c>
      <c r="E14" s="43">
        <f t="shared" si="4"/>
        <v>0</v>
      </c>
      <c r="F14" s="43">
        <f t="shared" si="5"/>
        <v>0</v>
      </c>
      <c r="G14" s="43">
        <f t="shared" si="6"/>
        <v>0</v>
      </c>
    </row>
    <row r="15" spans="1:20" x14ac:dyDescent="0.3">
      <c r="B15" s="6">
        <f t="shared" si="1"/>
        <v>9</v>
      </c>
      <c r="C15" s="43">
        <f t="shared" si="2"/>
        <v>0</v>
      </c>
      <c r="D15" s="43">
        <f t="shared" si="3"/>
        <v>0</v>
      </c>
      <c r="E15" s="43">
        <f t="shared" si="4"/>
        <v>0</v>
      </c>
      <c r="F15" s="43">
        <f t="shared" si="5"/>
        <v>0</v>
      </c>
      <c r="G15" s="43">
        <f t="shared" si="6"/>
        <v>0</v>
      </c>
    </row>
    <row r="16" spans="1:20" x14ac:dyDescent="0.3">
      <c r="B16" s="6">
        <f t="shared" si="1"/>
        <v>10</v>
      </c>
      <c r="C16" s="43">
        <f t="shared" si="2"/>
        <v>0</v>
      </c>
      <c r="D16" s="43">
        <f t="shared" si="3"/>
        <v>0</v>
      </c>
      <c r="E16" s="43">
        <f t="shared" si="4"/>
        <v>0</v>
      </c>
      <c r="F16" s="43">
        <f t="shared" si="5"/>
        <v>0</v>
      </c>
      <c r="G16" s="43">
        <f t="shared" si="6"/>
        <v>0</v>
      </c>
    </row>
    <row r="17" spans="1:7" x14ac:dyDescent="0.3">
      <c r="B17" s="6">
        <f t="shared" si="1"/>
        <v>11</v>
      </c>
      <c r="C17" s="43">
        <f t="shared" si="2"/>
        <v>0</v>
      </c>
      <c r="D17" s="43">
        <f t="shared" si="3"/>
        <v>0</v>
      </c>
      <c r="E17" s="43">
        <f t="shared" si="4"/>
        <v>0</v>
      </c>
      <c r="F17" s="43">
        <f t="shared" si="5"/>
        <v>0</v>
      </c>
      <c r="G17" s="43">
        <f t="shared" si="6"/>
        <v>0</v>
      </c>
    </row>
    <row r="18" spans="1:7" x14ac:dyDescent="0.3">
      <c r="B18" s="6">
        <f t="shared" si="1"/>
        <v>12</v>
      </c>
      <c r="C18" s="43">
        <f t="shared" si="2"/>
        <v>0</v>
      </c>
      <c r="D18" s="43">
        <f t="shared" si="3"/>
        <v>0</v>
      </c>
      <c r="E18" s="43">
        <f t="shared" si="4"/>
        <v>0</v>
      </c>
      <c r="F18" s="43">
        <f t="shared" si="5"/>
        <v>0</v>
      </c>
      <c r="G18" s="43">
        <f t="shared" si="6"/>
        <v>0</v>
      </c>
    </row>
    <row r="19" spans="1:7" x14ac:dyDescent="0.3">
      <c r="B19" s="6">
        <f t="shared" si="1"/>
        <v>13</v>
      </c>
      <c r="C19" s="43">
        <f t="shared" si="2"/>
        <v>0</v>
      </c>
      <c r="D19" s="43">
        <f t="shared" si="3"/>
        <v>0</v>
      </c>
      <c r="E19" s="43">
        <f t="shared" si="4"/>
        <v>0</v>
      </c>
      <c r="F19" s="43">
        <f t="shared" si="5"/>
        <v>0</v>
      </c>
      <c r="G19" s="43">
        <f t="shared" si="6"/>
        <v>0</v>
      </c>
    </row>
    <row r="20" spans="1:7" x14ac:dyDescent="0.3">
      <c r="B20" s="6">
        <f t="shared" si="1"/>
        <v>14</v>
      </c>
      <c r="C20" s="43">
        <f t="shared" si="2"/>
        <v>0</v>
      </c>
      <c r="D20" s="43">
        <f t="shared" si="3"/>
        <v>0</v>
      </c>
      <c r="E20" s="43">
        <f t="shared" si="4"/>
        <v>0</v>
      </c>
      <c r="F20" s="43">
        <f t="shared" si="5"/>
        <v>0</v>
      </c>
      <c r="G20" s="43">
        <f t="shared" si="6"/>
        <v>0</v>
      </c>
    </row>
    <row r="21" spans="1:7" x14ac:dyDescent="0.3">
      <c r="B21" s="6">
        <f t="shared" si="1"/>
        <v>15</v>
      </c>
      <c r="C21" s="43">
        <f t="shared" si="2"/>
        <v>0</v>
      </c>
      <c r="D21" s="43">
        <f t="shared" si="3"/>
        <v>0</v>
      </c>
      <c r="E21" s="43">
        <f t="shared" si="4"/>
        <v>0</v>
      </c>
      <c r="F21" s="43">
        <f t="shared" si="5"/>
        <v>0</v>
      </c>
      <c r="G21" s="43">
        <f t="shared" si="6"/>
        <v>0</v>
      </c>
    </row>
    <row r="22" spans="1:7" x14ac:dyDescent="0.3">
      <c r="B22" s="6">
        <f t="shared" si="1"/>
        <v>16</v>
      </c>
      <c r="C22" s="43">
        <f t="shared" si="2"/>
        <v>0</v>
      </c>
      <c r="D22" s="43">
        <f t="shared" si="3"/>
        <v>0</v>
      </c>
      <c r="E22" s="43">
        <f t="shared" si="4"/>
        <v>0</v>
      </c>
      <c r="F22" s="43">
        <f t="shared" si="5"/>
        <v>0</v>
      </c>
      <c r="G22" s="43">
        <f t="shared" si="6"/>
        <v>0</v>
      </c>
    </row>
    <row r="23" spans="1:7" x14ac:dyDescent="0.3">
      <c r="B23" s="6">
        <f t="shared" si="1"/>
        <v>17</v>
      </c>
      <c r="C23" s="43">
        <f t="shared" si="2"/>
        <v>0</v>
      </c>
      <c r="D23" s="43">
        <f t="shared" si="3"/>
        <v>0</v>
      </c>
      <c r="E23" s="43">
        <f t="shared" si="4"/>
        <v>0</v>
      </c>
      <c r="F23" s="43">
        <f t="shared" si="5"/>
        <v>0</v>
      </c>
      <c r="G23" s="43">
        <f t="shared" si="6"/>
        <v>0</v>
      </c>
    </row>
    <row r="24" spans="1:7" x14ac:dyDescent="0.3">
      <c r="B24" s="6">
        <f t="shared" si="1"/>
        <v>18</v>
      </c>
      <c r="C24" s="43">
        <f t="shared" si="2"/>
        <v>0</v>
      </c>
      <c r="D24" s="43">
        <f t="shared" si="3"/>
        <v>0</v>
      </c>
      <c r="E24" s="43">
        <f t="shared" si="4"/>
        <v>0</v>
      </c>
      <c r="F24" s="43">
        <f t="shared" si="5"/>
        <v>0</v>
      </c>
      <c r="G24" s="43">
        <f t="shared" si="6"/>
        <v>0</v>
      </c>
    </row>
    <row r="25" spans="1:7" x14ac:dyDescent="0.3">
      <c r="B25" s="6">
        <f t="shared" si="1"/>
        <v>19</v>
      </c>
      <c r="C25" s="43">
        <f t="shared" si="2"/>
        <v>0</v>
      </c>
      <c r="D25" s="43">
        <f t="shared" si="3"/>
        <v>0</v>
      </c>
      <c r="E25" s="43">
        <f t="shared" si="4"/>
        <v>0</v>
      </c>
      <c r="F25" s="43">
        <f t="shared" si="5"/>
        <v>0</v>
      </c>
      <c r="G25" s="43">
        <f t="shared" si="6"/>
        <v>0</v>
      </c>
    </row>
    <row r="26" spans="1:7" x14ac:dyDescent="0.3">
      <c r="B26" s="6">
        <f t="shared" si="1"/>
        <v>20</v>
      </c>
      <c r="C26" s="43">
        <f t="shared" si="2"/>
        <v>0</v>
      </c>
      <c r="D26" s="43">
        <f t="shared" si="3"/>
        <v>0</v>
      </c>
      <c r="E26" s="43">
        <f t="shared" si="4"/>
        <v>0</v>
      </c>
      <c r="F26" s="43">
        <f t="shared" si="5"/>
        <v>0</v>
      </c>
      <c r="G26" s="43">
        <f t="shared" si="6"/>
        <v>0</v>
      </c>
    </row>
    <row r="27" spans="1:7" ht="39" x14ac:dyDescent="0.3">
      <c r="B27" s="45" t="s">
        <v>57</v>
      </c>
      <c r="C27" s="3" t="s">
        <v>49</v>
      </c>
      <c r="D27" s="3" t="s">
        <v>49</v>
      </c>
      <c r="E27" s="3" t="s">
        <v>49</v>
      </c>
      <c r="F27" s="3" t="s">
        <v>49</v>
      </c>
      <c r="G27" s="3" t="s">
        <v>49</v>
      </c>
    </row>
    <row r="29" spans="1:7" x14ac:dyDescent="0.3">
      <c r="A29" s="12" t="s">
        <v>38</v>
      </c>
      <c r="B29" s="12"/>
      <c r="C29" s="12" t="s">
        <v>50</v>
      </c>
      <c r="D29" s="12"/>
      <c r="E29" s="12"/>
      <c r="F29" s="12"/>
      <c r="G29" s="22"/>
    </row>
    <row r="30" spans="1:7" x14ac:dyDescent="0.3">
      <c r="A30" s="12"/>
      <c r="B30" s="12"/>
      <c r="C30" s="12"/>
      <c r="D30" s="12"/>
      <c r="E30" s="12"/>
      <c r="F30" s="12"/>
      <c r="G30" s="22"/>
    </row>
    <row r="31" spans="1:7" x14ac:dyDescent="0.3">
      <c r="A31" s="12" t="s">
        <v>11</v>
      </c>
      <c r="B31" s="12"/>
      <c r="C31" s="12" t="s">
        <v>51</v>
      </c>
      <c r="D31" s="12"/>
      <c r="E31" s="12"/>
      <c r="F31" s="12"/>
      <c r="G31" s="22"/>
    </row>
    <row r="32" spans="1:7" x14ac:dyDescent="0.3">
      <c r="A32" s="12"/>
      <c r="B32" s="12"/>
      <c r="C32" s="12" t="s">
        <v>52</v>
      </c>
      <c r="D32" s="12"/>
      <c r="E32" s="12"/>
      <c r="F32" s="12"/>
      <c r="G32" s="22"/>
    </row>
    <row r="33" spans="1:7" x14ac:dyDescent="0.3">
      <c r="A33" s="12"/>
      <c r="B33" s="12"/>
      <c r="C33" s="12" t="s">
        <v>53</v>
      </c>
      <c r="D33" s="12"/>
      <c r="E33" s="12"/>
      <c r="F33" s="12"/>
      <c r="G33" s="22"/>
    </row>
    <row r="34" spans="1:7" x14ac:dyDescent="0.3">
      <c r="A34" s="12"/>
      <c r="B34" s="12"/>
      <c r="C34" s="12"/>
      <c r="D34" s="12"/>
      <c r="E34" s="12"/>
      <c r="F34" s="12"/>
      <c r="G34" s="22"/>
    </row>
    <row r="35" spans="1:7" x14ac:dyDescent="0.3">
      <c r="A35" s="12" t="s">
        <v>12</v>
      </c>
      <c r="B35" s="12"/>
      <c r="C35" s="12" t="s">
        <v>13</v>
      </c>
      <c r="D35" s="12"/>
      <c r="E35" s="12"/>
      <c r="F35" s="12"/>
      <c r="G35" s="22"/>
    </row>
    <row r="36" spans="1:7" x14ac:dyDescent="0.3">
      <c r="A36" s="12"/>
      <c r="B36" s="12"/>
      <c r="C36" s="12"/>
      <c r="D36" s="12"/>
      <c r="E36" s="12"/>
      <c r="F36" s="12"/>
      <c r="G36" s="22"/>
    </row>
    <row r="37" spans="1:7" x14ac:dyDescent="0.3">
      <c r="A37" s="12" t="s">
        <v>14</v>
      </c>
      <c r="B37" s="12"/>
      <c r="C37" s="12" t="s">
        <v>54</v>
      </c>
      <c r="D37" s="12"/>
      <c r="E37" s="12"/>
      <c r="F37" s="12"/>
      <c r="G37" s="22"/>
    </row>
    <row r="38" spans="1:7" x14ac:dyDescent="0.3">
      <c r="A38" s="12"/>
      <c r="B38" s="12"/>
      <c r="C38" s="12"/>
      <c r="D38" s="12"/>
      <c r="E38" s="12"/>
      <c r="F38" s="12"/>
      <c r="G38" s="22"/>
    </row>
    <row r="39" spans="1:7" x14ac:dyDescent="0.3">
      <c r="A39" s="12" t="s">
        <v>35</v>
      </c>
      <c r="B39" s="12"/>
      <c r="C39" s="12" t="s">
        <v>33</v>
      </c>
      <c r="D39" s="12"/>
      <c r="E39" s="12"/>
      <c r="F39" s="12"/>
      <c r="G39" s="22"/>
    </row>
    <row r="40" spans="1:7" x14ac:dyDescent="0.3">
      <c r="A40" s="12"/>
      <c r="B40" s="12"/>
      <c r="C40" s="12" t="s">
        <v>34</v>
      </c>
      <c r="D40" s="12"/>
      <c r="E40" s="12"/>
      <c r="F40" s="12"/>
      <c r="G40" s="22"/>
    </row>
    <row r="41" spans="1:7" x14ac:dyDescent="0.3">
      <c r="G41" s="14"/>
    </row>
    <row r="42" spans="1:7" x14ac:dyDescent="0.3">
      <c r="A42" s="15" t="s">
        <v>8</v>
      </c>
      <c r="B42" s="16" t="s">
        <v>16</v>
      </c>
      <c r="C42" s="14"/>
      <c r="G42" s="14"/>
    </row>
    <row r="43" spans="1:7" x14ac:dyDescent="0.3">
      <c r="A43" s="17" t="s">
        <v>9</v>
      </c>
      <c r="B43" s="16" t="s">
        <v>44</v>
      </c>
      <c r="C43" s="18"/>
    </row>
    <row r="44" spans="1:7" x14ac:dyDescent="0.3">
      <c r="A44" s="15" t="s">
        <v>10</v>
      </c>
      <c r="B44" s="47" t="s">
        <v>44</v>
      </c>
      <c r="C44" s="14"/>
    </row>
  </sheetData>
  <mergeCells count="5">
    <mergeCell ref="A1:G1"/>
    <mergeCell ref="A2:G2"/>
    <mergeCell ref="A4:G4"/>
    <mergeCell ref="A3:G3"/>
    <mergeCell ref="I1:T3"/>
  </mergeCells>
  <pageMargins left="0.7" right="0.7" top="0.75" bottom="0.75" header="0.3" footer="0.3"/>
  <pageSetup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CEF01-8844-4882-A383-849426132975}">
  <dimension ref="A1:T33"/>
  <sheetViews>
    <sheetView workbookViewId="0">
      <selection activeCell="O15" sqref="O15"/>
    </sheetView>
  </sheetViews>
  <sheetFormatPr defaultColWidth="9.109375" defaultRowHeight="15.6" x14ac:dyDescent="0.3"/>
  <cols>
    <col min="1" max="1" width="9.109375" style="24"/>
    <col min="2" max="2" width="13.6640625" style="24" bestFit="1" customWidth="1"/>
    <col min="3" max="3" width="9.6640625" style="24" bestFit="1" customWidth="1"/>
    <col min="4" max="16384" width="9.109375" style="24"/>
  </cols>
  <sheetData>
    <row r="1" spans="1:20" s="2" customFormat="1" ht="18" x14ac:dyDescent="0.35">
      <c r="A1" s="55" t="s">
        <v>43</v>
      </c>
      <c r="B1" s="55"/>
      <c r="C1" s="55"/>
      <c r="D1" s="55"/>
      <c r="E1" s="55"/>
      <c r="F1" s="55"/>
      <c r="G1" s="55"/>
      <c r="J1" s="63" t="s">
        <v>64</v>
      </c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s="2" customFormat="1" ht="18" x14ac:dyDescent="0.35">
      <c r="A2" s="56" t="s">
        <v>40</v>
      </c>
      <c r="B2" s="56"/>
      <c r="C2" s="56"/>
      <c r="D2" s="56"/>
      <c r="E2" s="56"/>
      <c r="F2" s="56"/>
      <c r="G2" s="56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0" s="2" customFormat="1" ht="18" x14ac:dyDescent="0.35">
      <c r="A3" s="55" t="s">
        <v>30</v>
      </c>
      <c r="B3" s="55"/>
      <c r="C3" s="55"/>
      <c r="D3" s="55"/>
      <c r="E3" s="55"/>
      <c r="F3" s="55"/>
      <c r="G3" s="55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</row>
    <row r="4" spans="1:20" s="2" customFormat="1" x14ac:dyDescent="0.3">
      <c r="A4" s="57" t="s">
        <v>41</v>
      </c>
      <c r="B4" s="57"/>
      <c r="C4" s="57"/>
      <c r="D4" s="57"/>
      <c r="E4" s="57"/>
      <c r="F4" s="57"/>
      <c r="G4" s="57"/>
    </row>
    <row r="5" spans="1:20" x14ac:dyDescent="0.3">
      <c r="A5" s="59" t="s">
        <v>56</v>
      </c>
      <c r="B5" s="59"/>
      <c r="C5" s="59"/>
      <c r="D5" s="59"/>
      <c r="E5" s="59"/>
      <c r="F5" s="59"/>
      <c r="G5" s="59"/>
    </row>
    <row r="6" spans="1:20" x14ac:dyDescent="0.3">
      <c r="A6" s="23"/>
      <c r="B6" s="23"/>
      <c r="C6" s="23"/>
      <c r="D6" s="23"/>
      <c r="E6" s="23"/>
      <c r="F6" s="23"/>
      <c r="G6" s="23"/>
    </row>
    <row r="7" spans="1:20" s="25" customFormat="1" ht="14.4" x14ac:dyDescent="0.3">
      <c r="B7" s="48" t="s">
        <v>15</v>
      </c>
      <c r="C7" s="26"/>
      <c r="D7" s="27">
        <v>0</v>
      </c>
      <c r="F7" s="26"/>
      <c r="G7" s="26"/>
    </row>
    <row r="8" spans="1:20" s="25" customFormat="1" ht="14.4" x14ac:dyDescent="0.3">
      <c r="B8" s="48"/>
      <c r="C8" s="26"/>
      <c r="D8" s="27"/>
      <c r="F8" s="26"/>
      <c r="G8" s="26"/>
    </row>
    <row r="9" spans="1:20" s="25" customFormat="1" ht="14.4" x14ac:dyDescent="0.3">
      <c r="B9" s="48"/>
      <c r="C9" s="26"/>
      <c r="D9" s="27"/>
      <c r="F9" s="26"/>
      <c r="G9" s="26"/>
    </row>
    <row r="10" spans="1:20" s="25" customFormat="1" ht="14.4" x14ac:dyDescent="0.3">
      <c r="B10" s="48"/>
      <c r="C10" s="26"/>
      <c r="D10" s="27"/>
      <c r="F10" s="26"/>
      <c r="G10" s="26"/>
    </row>
    <row r="11" spans="1:20" s="25" customFormat="1" ht="14.4" x14ac:dyDescent="0.3">
      <c r="B11" s="48"/>
      <c r="C11" s="26"/>
      <c r="D11" s="27"/>
      <c r="F11" s="26"/>
      <c r="G11" s="26"/>
    </row>
    <row r="12" spans="1:20" s="25" customFormat="1" ht="14.4" x14ac:dyDescent="0.3"/>
    <row r="13" spans="1:20" s="25" customFormat="1" ht="14.4" x14ac:dyDescent="0.3"/>
    <row r="14" spans="1:20" s="25" customFormat="1" ht="14.4" x14ac:dyDescent="0.3">
      <c r="A14" s="12" t="s">
        <v>37</v>
      </c>
      <c r="B14" s="12"/>
      <c r="C14" s="12" t="s">
        <v>58</v>
      </c>
      <c r="D14" s="29"/>
      <c r="E14" s="12"/>
      <c r="F14" s="28"/>
      <c r="G14" s="28"/>
      <c r="H14" s="28"/>
      <c r="I14" s="30"/>
    </row>
    <row r="15" spans="1:20" s="25" customFormat="1" ht="14.4" x14ac:dyDescent="0.3">
      <c r="A15" s="12"/>
      <c r="B15" s="12"/>
      <c r="C15" s="12"/>
      <c r="D15" s="29"/>
      <c r="E15" s="12"/>
      <c r="F15" s="28"/>
      <c r="G15" s="28"/>
      <c r="H15" s="28"/>
      <c r="I15" s="30"/>
    </row>
    <row r="16" spans="1:20" s="25" customFormat="1" ht="14.4" x14ac:dyDescent="0.3">
      <c r="A16" s="12" t="s">
        <v>38</v>
      </c>
      <c r="B16" s="12"/>
      <c r="C16" s="12" t="s">
        <v>50</v>
      </c>
      <c r="D16" s="31"/>
      <c r="E16" s="12"/>
      <c r="F16" s="28"/>
      <c r="G16" s="28"/>
      <c r="H16" s="28"/>
    </row>
    <row r="17" spans="1:8" s="25" customFormat="1" ht="14.4" x14ac:dyDescent="0.3">
      <c r="A17" s="12"/>
      <c r="B17" s="12"/>
      <c r="C17" s="12"/>
      <c r="D17" s="31"/>
      <c r="E17" s="12"/>
      <c r="F17" s="28"/>
      <c r="G17" s="28"/>
      <c r="H17" s="28"/>
    </row>
    <row r="18" spans="1:8" s="25" customFormat="1" ht="14.4" x14ac:dyDescent="0.3">
      <c r="A18" s="12" t="s">
        <v>42</v>
      </c>
      <c r="B18" s="12"/>
      <c r="C18" s="12" t="s">
        <v>6</v>
      </c>
      <c r="D18" s="12"/>
      <c r="E18" s="13">
        <v>0</v>
      </c>
      <c r="F18" s="12"/>
      <c r="G18" s="28"/>
      <c r="H18" s="28"/>
    </row>
    <row r="19" spans="1:8" s="25" customFormat="1" ht="14.4" x14ac:dyDescent="0.3">
      <c r="A19"/>
      <c r="B19"/>
      <c r="C19"/>
      <c r="D19" s="32"/>
      <c r="E19"/>
      <c r="F19"/>
    </row>
    <row r="20" spans="1:8" x14ac:dyDescent="0.3">
      <c r="A20" s="2"/>
      <c r="B20" s="2"/>
      <c r="C20" s="2"/>
      <c r="D20" s="2"/>
      <c r="E20" s="2"/>
      <c r="F20" s="2"/>
    </row>
    <row r="21" spans="1:8" x14ac:dyDescent="0.3">
      <c r="A21" s="2"/>
      <c r="B21" s="2"/>
      <c r="C21" s="2"/>
      <c r="D21" s="2"/>
      <c r="E21" s="2"/>
      <c r="F21" s="2"/>
    </row>
    <row r="22" spans="1:8" x14ac:dyDescent="0.3">
      <c r="A22" s="2"/>
      <c r="B22" s="2"/>
      <c r="C22" s="2"/>
      <c r="D22" s="2"/>
      <c r="E22" s="2"/>
      <c r="F22" s="2"/>
    </row>
    <row r="23" spans="1:8" x14ac:dyDescent="0.3">
      <c r="A23" s="2"/>
      <c r="B23" s="2"/>
      <c r="C23" s="2"/>
      <c r="D23" s="2"/>
      <c r="E23" s="2"/>
      <c r="F23" s="2"/>
    </row>
    <row r="24" spans="1:8" x14ac:dyDescent="0.3">
      <c r="A24" s="2"/>
      <c r="B24" s="2"/>
      <c r="C24" s="2"/>
      <c r="D24" s="2"/>
      <c r="E24" s="2"/>
      <c r="F24" s="2"/>
    </row>
    <row r="25" spans="1:8" x14ac:dyDescent="0.3">
      <c r="A25" s="2"/>
      <c r="B25" s="2"/>
      <c r="C25" s="2"/>
      <c r="D25" s="2"/>
      <c r="E25" s="2"/>
      <c r="F25" s="2"/>
    </row>
    <row r="26" spans="1:8" x14ac:dyDescent="0.3">
      <c r="A26" s="34"/>
    </row>
    <row r="27" spans="1:8" x14ac:dyDescent="0.3">
      <c r="A27" s="34"/>
    </row>
    <row r="28" spans="1:8" x14ac:dyDescent="0.3">
      <c r="A28" s="34"/>
    </row>
    <row r="29" spans="1:8" x14ac:dyDescent="0.3">
      <c r="A29" s="34"/>
    </row>
    <row r="30" spans="1:8" x14ac:dyDescent="0.3">
      <c r="A30" s="34"/>
    </row>
    <row r="31" spans="1:8" x14ac:dyDescent="0.3">
      <c r="A31" s="15" t="s">
        <v>8</v>
      </c>
      <c r="B31" s="16" t="s">
        <v>16</v>
      </c>
      <c r="C31" s="35"/>
      <c r="D31" s="2"/>
    </row>
    <row r="32" spans="1:8" x14ac:dyDescent="0.3">
      <c r="A32" s="17" t="s">
        <v>9</v>
      </c>
      <c r="B32" s="16" t="s">
        <v>44</v>
      </c>
      <c r="C32" s="36"/>
      <c r="D32" s="2"/>
      <c r="E32" s="33"/>
      <c r="F32" s="33"/>
    </row>
    <row r="33" spans="1:4" x14ac:dyDescent="0.3">
      <c r="A33" s="15" t="s">
        <v>10</v>
      </c>
      <c r="B33" s="47" t="s">
        <v>44</v>
      </c>
      <c r="C33" s="35"/>
      <c r="D33" s="2"/>
    </row>
  </sheetData>
  <mergeCells count="6">
    <mergeCell ref="J1:T3"/>
    <mergeCell ref="A1:G1"/>
    <mergeCell ref="A2:G2"/>
    <mergeCell ref="A3:G3"/>
    <mergeCell ref="A4:G4"/>
    <mergeCell ref="A5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0628D-6516-4C08-B14A-363DA50470E3}">
  <dimension ref="A1:V23"/>
  <sheetViews>
    <sheetView workbookViewId="0">
      <selection activeCell="R10" sqref="R10"/>
    </sheetView>
  </sheetViews>
  <sheetFormatPr defaultRowHeight="14.4" x14ac:dyDescent="0.3"/>
  <cols>
    <col min="3" max="3" width="20.33203125" customWidth="1"/>
  </cols>
  <sheetData>
    <row r="1" spans="1:22" x14ac:dyDescent="0.3">
      <c r="A1" t="s">
        <v>62</v>
      </c>
      <c r="M1" s="62" t="s">
        <v>64</v>
      </c>
      <c r="N1" s="62"/>
      <c r="O1" s="62"/>
      <c r="P1" s="62"/>
      <c r="Q1" s="62"/>
      <c r="R1" s="62"/>
      <c r="S1" s="62"/>
      <c r="T1" s="62"/>
      <c r="U1" s="62"/>
      <c r="V1" s="62"/>
    </row>
    <row r="2" spans="1:22" x14ac:dyDescent="0.3">
      <c r="A2" t="s">
        <v>63</v>
      </c>
      <c r="M2" s="62"/>
      <c r="N2" s="62"/>
      <c r="O2" s="62"/>
      <c r="P2" s="62"/>
      <c r="Q2" s="62"/>
      <c r="R2" s="62"/>
      <c r="S2" s="62"/>
      <c r="T2" s="62"/>
      <c r="U2" s="62"/>
      <c r="V2" s="62"/>
    </row>
    <row r="3" spans="1:22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M3" s="62"/>
      <c r="N3" s="62"/>
      <c r="O3" s="62"/>
      <c r="P3" s="62"/>
      <c r="Q3" s="62"/>
      <c r="R3" s="62"/>
      <c r="S3" s="62"/>
      <c r="T3" s="62"/>
      <c r="U3" s="62"/>
      <c r="V3" s="62"/>
    </row>
    <row r="4" spans="1:22" x14ac:dyDescent="0.3">
      <c r="A4" s="40" t="s">
        <v>17</v>
      </c>
      <c r="B4" s="40"/>
      <c r="C4" s="40"/>
      <c r="D4" s="40"/>
      <c r="E4" s="40"/>
      <c r="F4" s="40"/>
      <c r="G4" s="40"/>
      <c r="H4" s="40"/>
      <c r="I4" s="40"/>
      <c r="J4" s="40"/>
    </row>
    <row r="5" spans="1:22" x14ac:dyDescent="0.3">
      <c r="A5" s="41" t="s">
        <v>18</v>
      </c>
      <c r="B5" s="40"/>
      <c r="C5" s="40"/>
      <c r="D5" s="40"/>
      <c r="E5" s="40"/>
      <c r="F5" s="40"/>
      <c r="G5" s="40"/>
      <c r="H5" s="40"/>
      <c r="I5" s="40"/>
      <c r="J5" s="40"/>
    </row>
    <row r="6" spans="1:22" x14ac:dyDescent="0.3">
      <c r="A6" s="40" t="s">
        <v>19</v>
      </c>
      <c r="B6" s="40"/>
      <c r="C6" s="40"/>
      <c r="D6" s="40"/>
      <c r="E6" s="40"/>
      <c r="F6" s="40"/>
      <c r="G6" s="40"/>
      <c r="H6" s="40"/>
      <c r="I6" s="40"/>
      <c r="J6" s="40"/>
    </row>
    <row r="7" spans="1:22" x14ac:dyDescent="0.3">
      <c r="A7" s="40" t="s">
        <v>20</v>
      </c>
      <c r="B7" s="40"/>
      <c r="C7" s="40"/>
      <c r="D7" s="40"/>
      <c r="E7" s="40"/>
      <c r="F7" s="40"/>
      <c r="G7" s="40"/>
      <c r="H7" s="40"/>
      <c r="I7" s="40"/>
      <c r="J7" s="40"/>
    </row>
    <row r="8" spans="1:22" x14ac:dyDescent="0.3">
      <c r="A8" s="40" t="s">
        <v>21</v>
      </c>
      <c r="B8" s="40"/>
      <c r="C8" s="40"/>
      <c r="D8" s="40"/>
      <c r="E8" s="40"/>
      <c r="F8" s="40"/>
      <c r="G8" s="40"/>
      <c r="H8" s="40"/>
      <c r="I8" s="40"/>
      <c r="J8" s="40"/>
    </row>
    <row r="9" spans="1:22" x14ac:dyDescent="0.3">
      <c r="A9" s="40" t="s">
        <v>22</v>
      </c>
      <c r="B9" s="40"/>
      <c r="C9" s="40"/>
      <c r="D9" s="40"/>
      <c r="E9" s="40"/>
      <c r="F9" s="40"/>
      <c r="G9" s="40"/>
      <c r="H9" s="40"/>
      <c r="I9" s="40"/>
      <c r="J9" s="40"/>
    </row>
    <row r="10" spans="1:22" x14ac:dyDescent="0.3">
      <c r="A10" s="53" t="s">
        <v>60</v>
      </c>
      <c r="B10" s="50">
        <v>16.899999999999999</v>
      </c>
      <c r="C10" s="52">
        <v>46023</v>
      </c>
      <c r="D10" s="40"/>
      <c r="E10" s="40"/>
      <c r="F10" s="40"/>
      <c r="G10" s="40"/>
      <c r="H10" s="40"/>
      <c r="I10" s="40"/>
      <c r="J10" s="40"/>
    </row>
    <row r="11" spans="1:22" x14ac:dyDescent="0.3">
      <c r="A11" s="40"/>
      <c r="B11" s="40">
        <v>80</v>
      </c>
      <c r="C11" s="40" t="s">
        <v>23</v>
      </c>
      <c r="D11" s="40"/>
      <c r="E11" s="40"/>
      <c r="F11" s="40"/>
      <c r="G11" s="40"/>
      <c r="H11" s="40"/>
      <c r="I11" s="40"/>
      <c r="J11" s="40"/>
    </row>
    <row r="12" spans="1:22" x14ac:dyDescent="0.3">
      <c r="A12" s="40"/>
      <c r="B12" s="40">
        <v>52</v>
      </c>
      <c r="C12" s="40" t="s">
        <v>25</v>
      </c>
      <c r="D12" s="40"/>
      <c r="E12" s="40"/>
      <c r="F12" s="40"/>
      <c r="G12" s="40"/>
      <c r="H12" s="40"/>
      <c r="I12" s="40"/>
      <c r="J12" s="40"/>
    </row>
    <row r="13" spans="1:22" x14ac:dyDescent="0.3">
      <c r="A13" s="40"/>
      <c r="B13" s="42">
        <f>SUM(B10*B11*B12)</f>
        <v>70304</v>
      </c>
      <c r="C13" s="40" t="s">
        <v>26</v>
      </c>
      <c r="D13" s="40"/>
      <c r="E13" s="40"/>
      <c r="F13" s="40"/>
      <c r="G13" s="40"/>
      <c r="H13" s="40"/>
      <c r="I13" s="40"/>
      <c r="J13" s="40"/>
    </row>
    <row r="14" spans="1:22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</row>
    <row r="15" spans="1:22" x14ac:dyDescent="0.3">
      <c r="B15" s="37">
        <f>B13</f>
        <v>70304</v>
      </c>
    </row>
    <row r="16" spans="1:22" x14ac:dyDescent="0.3">
      <c r="B16" s="38">
        <v>12</v>
      </c>
      <c r="C16" t="s">
        <v>24</v>
      </c>
    </row>
    <row r="17" spans="1:3" x14ac:dyDescent="0.3">
      <c r="B17" s="37">
        <f>B15/B16</f>
        <v>5858.666666666667</v>
      </c>
    </row>
    <row r="18" spans="1:3" x14ac:dyDescent="0.3">
      <c r="B18" s="39">
        <f>B17*10</f>
        <v>58586.666666666672</v>
      </c>
      <c r="C18" s="6" t="s">
        <v>27</v>
      </c>
    </row>
    <row r="19" spans="1:3" x14ac:dyDescent="0.3">
      <c r="B19" s="39">
        <f>B17*11</f>
        <v>64445.333333333336</v>
      </c>
      <c r="C19" s="6" t="s">
        <v>28</v>
      </c>
    </row>
    <row r="20" spans="1:3" x14ac:dyDescent="0.3">
      <c r="B20" s="49">
        <f>B17*12</f>
        <v>70304</v>
      </c>
      <c r="C20" s="51" t="s">
        <v>59</v>
      </c>
    </row>
    <row r="23" spans="1:3" x14ac:dyDescent="0.3">
      <c r="A23" s="54" t="s">
        <v>60</v>
      </c>
      <c r="B23" t="s">
        <v>61</v>
      </c>
    </row>
  </sheetData>
  <mergeCells count="1">
    <mergeCell ref="M1:V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Certificated</vt:lpstr>
      <vt:lpstr>Classified</vt:lpstr>
      <vt:lpstr>Superintendent</vt:lpstr>
      <vt:lpstr>Minimum Wage Calc</vt:lpstr>
    </vt:vector>
  </TitlesOfParts>
  <Company>Stanislaus County Office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Betschart</dc:creator>
  <cp:lastModifiedBy>Danielle Spahn</cp:lastModifiedBy>
  <cp:lastPrinted>2025-08-15T20:58:45Z</cp:lastPrinted>
  <dcterms:created xsi:type="dcterms:W3CDTF">2025-08-15T20:49:08Z</dcterms:created>
  <dcterms:modified xsi:type="dcterms:W3CDTF">2026-07-01T18:29:26Z</dcterms:modified>
</cp:coreProperties>
</file>